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66925"/>
  <mc:AlternateContent xmlns:mc="http://schemas.openxmlformats.org/markup-compatibility/2006">
    <mc:Choice Requires="x15">
      <x15ac:absPath xmlns:x15ac="http://schemas.microsoft.com/office/spreadsheetml/2010/11/ac" url="/Users/jovi/work/adattivo/adattivo-website/src/assets/"/>
    </mc:Choice>
  </mc:AlternateContent>
  <xr:revisionPtr revIDLastSave="0" documentId="13_ncr:1_{6CFF1E4A-283A-864F-BDFD-36A492397B21}" xr6:coauthVersionLast="45" xr6:coauthVersionMax="45" xr10:uidLastSave="{00000000-0000-0000-0000-000000000000}"/>
  <bookViews>
    <workbookView xWindow="45780" yWindow="460" windowWidth="31020" windowHeight="38840" activeTab="1" xr2:uid="{00000000-000D-0000-FFFF-FFFF00000000}"/>
  </bookViews>
  <sheets>
    <sheet name="Calcs" sheetId="3" r:id="rId1"/>
    <sheet name="Example"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4" i="3" l="1"/>
  <c r="B34" i="3"/>
  <c r="B46" i="3" s="1"/>
  <c r="B49" i="3" s="1"/>
  <c r="B8" i="3"/>
  <c r="B45" i="3" s="1"/>
  <c r="B54" i="1"/>
  <c r="B34" i="1"/>
  <c r="B46" i="1"/>
  <c r="B49" i="1" s="1"/>
  <c r="B8" i="1"/>
  <c r="B45" i="1" s="1"/>
  <c r="B47" i="1" l="1"/>
  <c r="B48" i="1"/>
  <c r="B48" i="3"/>
  <c r="B47" i="3"/>
  <c r="B50" i="3" s="1"/>
  <c r="B51" i="3" s="1"/>
  <c r="B56" i="3" s="1"/>
  <c r="B50" i="1"/>
  <c r="B51" i="1" s="1"/>
  <c r="B56" i="1" s="1"/>
</calcChain>
</file>

<file path=xl/sharedStrings.xml><?xml version="1.0" encoding="utf-8"?>
<sst xmlns="http://schemas.openxmlformats.org/spreadsheetml/2006/main" count="164" uniqueCount="59">
  <si>
    <t>Fill in the cells in green below per the Notes field. Most green fields are numbers in weeks with exception of the 'Other Items' cells which are percentages. If you have any questions or want to work with our team to get an accurate estimate, please contact us at hello@adattivo.co.</t>
  </si>
  <si>
    <t>Estimate (weeks)</t>
  </si>
  <si>
    <t>Notes</t>
  </si>
  <si>
    <t>Design</t>
  </si>
  <si>
    <t>Web Design</t>
  </si>
  <si>
    <t>3-4 weeks depending on how many screens and depending on how complicated the flow is.</t>
  </si>
  <si>
    <t>Mobile Design</t>
  </si>
  <si>
    <t>Clickable Demo</t>
  </si>
  <si>
    <t>2-3 weeks per mobile or web, depending on complications above</t>
  </si>
  <si>
    <t>Total Design</t>
  </si>
  <si>
    <t>Web Application</t>
  </si>
  <si>
    <t>Base Project</t>
  </si>
  <si>
    <t>1 week to setup project and build skeleton code and repo process.</t>
  </si>
  <si>
    <t>Identity/Security</t>
  </si>
  <si>
    <t>2-3 weeks depending on 3rd party authentication and number of extras like multifactor authentication</t>
  </si>
  <si>
    <t>Payments</t>
  </si>
  <si>
    <t>1-2 weeks to integrate to 3rd party processor like Stripe or Paypal Braintree</t>
  </si>
  <si>
    <t>Reporting</t>
  </si>
  <si>
    <t>1-2 weeks for basic reporting and 3-4 weeks for more complicated</t>
  </si>
  <si>
    <t>Notifications</t>
  </si>
  <si>
    <t>1 week for notification settings and 1 week for browser notifications</t>
  </si>
  <si>
    <t>3rd Party Integrations</t>
  </si>
  <si>
    <t>1-2 weeks per 3rd party integraions</t>
  </si>
  <si>
    <t>Secret Sauce</t>
  </si>
  <si>
    <t>5-10 depending on how complex your idea is and how many different screens will need to be built</t>
  </si>
  <si>
    <t>Mobile Application</t>
  </si>
  <si>
    <t>1-2 weeks depending on 3rd party authentication and number of extras like multifactor authentication</t>
  </si>
  <si>
    <t>1-2 weeks for mobile notifications</t>
  </si>
  <si>
    <t>1 week for reporting</t>
  </si>
  <si>
    <t>1 week for basic email and 1 week for SMS</t>
  </si>
  <si>
    <t>8-12 depending on how complex your idea is and how many different screens will need to be built</t>
  </si>
  <si>
    <t>Total Development (weeks)</t>
  </si>
  <si>
    <t>Other Items</t>
  </si>
  <si>
    <t>Project Mgmt</t>
  </si>
  <si>
    <t>10-15% of overall cost depending on how much oversite you want on the project</t>
  </si>
  <si>
    <t>Testing</t>
  </si>
  <si>
    <t>25-40% of overall costs depending on how deep you want to test</t>
  </si>
  <si>
    <t>Internationalization</t>
  </si>
  <si>
    <t>5% of dev cost for each locale</t>
  </si>
  <si>
    <t>Feature Appetite</t>
  </si>
  <si>
    <t>Can add up to 33% of overall cost. This ranges from 0 if you want a basic/bare bones MVP release to get immediate feedback from the user and 33% if you want everything pixel perfect and the kitchen sink included in first release. 10-15% is a good mix between the two.</t>
  </si>
  <si>
    <t>Totals</t>
  </si>
  <si>
    <t>Development</t>
  </si>
  <si>
    <t>PM</t>
  </si>
  <si>
    <t>Intl</t>
  </si>
  <si>
    <t>Estimate after Feature Appetite</t>
  </si>
  <si>
    <t>This is the total number of resource weeks. We can put multiple dev, PM, and test resources on the project to hit a specific calendar date.</t>
  </si>
  <si>
    <t>Hourly Rate</t>
  </si>
  <si>
    <t>Adattivo's base rate</t>
  </si>
  <si>
    <t>Weekly Rate</t>
  </si>
  <si>
    <t>We average 36 hours a week</t>
  </si>
  <si>
    <t>Overal Costs</t>
  </si>
  <si>
    <t>This estimate is meant to be a ballpark estimate depending on your answers above. To get a more accurate estimate, please reach out to our team at hello@adattivo.co and let us go through estimation process with you.</t>
  </si>
  <si>
    <t>This example is estimate of a web application with API that already had designs and with an average complication factor. We don't want bare bones, but don't quite need the kitchen sink. It also included us doing simple testing and basic project management.</t>
  </si>
  <si>
    <t>Total Development Weeks</t>
  </si>
  <si>
    <t>Can add up to 33% of overall cost. This ranges from 0 if you want a basic MVP release to get immediate feedback from the user and 33% more if you want everything pixel perfect and the kitchen sink included in first release.</t>
  </si>
  <si>
    <t>Estimate in weeks</t>
  </si>
  <si>
    <t>Adattivo Software Development Project Cost Calculator</t>
  </si>
  <si>
    <t>For more info or if you have any questions, contact us at hello@adattivo.co or 720-744-2396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</si>
</sst>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409]* #,##0.00_);_([$$-409]* \(#,##0.00\);_([$$-409]* &quot;-&quot;??_);_(@_)"/>
  </numFmts>
  <fonts count="16" x14ac:knownFonts="1">
    <font>
      <sz val="11"/>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1"/>
      <color rgb="FF000000"/>
      <name val="Calibri"/>
      <charset val="1"/>
    </font>
    <font>
      <sz val="11"/>
      <color rgb="FF000000"/>
      <name val="Calibri"/>
      <family val="2"/>
      <scheme val="minor"/>
    </font>
    <font>
      <sz val="11"/>
      <color rgb="FF000000"/>
      <name val="Calibri"/>
      <family val="2"/>
      <charset val="1"/>
    </font>
    <font>
      <b/>
      <sz val="11"/>
      <color rgb="FF00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4"/>
      <color rgb="FF548235"/>
      <name val="Calibri"/>
      <family val="2"/>
      <scheme val="minor"/>
    </font>
    <font>
      <sz val="12"/>
      <color rgb="FF000000"/>
      <name val="Calibri"/>
      <family val="2"/>
      <scheme val="minor"/>
    </font>
    <font>
      <b/>
      <sz val="22"/>
      <color theme="1"/>
      <name val="Calibri"/>
      <family val="2"/>
      <scheme val="minor"/>
    </font>
  </fonts>
  <fills count="5">
    <fill>
      <patternFill patternType="none"/>
    </fill>
    <fill>
      <patternFill patternType="gray125"/>
    </fill>
    <fill>
      <patternFill patternType="solid">
        <fgColor rgb="FFD9E1F2"/>
        <bgColor indexed="64"/>
      </patternFill>
    </fill>
    <fill>
      <patternFill patternType="solid">
        <fgColor rgb="FFD9D9D9"/>
        <bgColor indexed="64"/>
      </patternFill>
    </fill>
    <fill>
      <patternFill patternType="solid">
        <fgColor rgb="FFE2EFDA"/>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43" fontId="4" fillId="0" borderId="0" applyFont="0" applyFill="0" applyBorder="0" applyAlignment="0" applyProtection="0"/>
  </cellStyleXfs>
  <cellXfs count="43">
    <xf numFmtId="0" fontId="0" fillId="0" borderId="0" xfId="0"/>
    <xf numFmtId="0" fontId="1" fillId="0" borderId="0" xfId="0" applyFont="1"/>
    <xf numFmtId="0" fontId="3" fillId="0" borderId="0" xfId="0" applyFont="1"/>
    <xf numFmtId="0" fontId="0" fillId="0" borderId="0" xfId="0" applyFont="1"/>
    <xf numFmtId="0" fontId="2" fillId="2" borderId="0" xfId="0" applyFont="1" applyFill="1"/>
    <xf numFmtId="0" fontId="1" fillId="0" borderId="0" xfId="0" applyFont="1" applyAlignment="1">
      <alignment wrapText="1"/>
    </xf>
    <xf numFmtId="0" fontId="3" fillId="0" borderId="0" xfId="0" applyFont="1" applyAlignment="1">
      <alignment wrapText="1"/>
    </xf>
    <xf numFmtId="0" fontId="0" fillId="2" borderId="0" xfId="0" applyFill="1" applyAlignment="1">
      <alignment wrapText="1"/>
    </xf>
    <xf numFmtId="0" fontId="0" fillId="0" borderId="0" xfId="0" applyAlignment="1">
      <alignment wrapText="1"/>
    </xf>
    <xf numFmtId="0" fontId="5" fillId="0" borderId="0" xfId="0" applyFont="1" applyAlignment="1">
      <alignment wrapText="1"/>
    </xf>
    <xf numFmtId="0" fontId="0" fillId="0" borderId="1" xfId="0" applyBorder="1" applyAlignment="1">
      <alignment wrapText="1"/>
    </xf>
    <xf numFmtId="0" fontId="1" fillId="0" borderId="0" xfId="1" applyNumberFormat="1" applyFont="1"/>
    <xf numFmtId="0" fontId="3" fillId="0" borderId="0" xfId="1" applyNumberFormat="1" applyFont="1"/>
    <xf numFmtId="0" fontId="0" fillId="2" borderId="0" xfId="1" applyNumberFormat="1" applyFont="1" applyFill="1"/>
    <xf numFmtId="0" fontId="0" fillId="0" borderId="0" xfId="1" applyNumberFormat="1" applyFont="1"/>
    <xf numFmtId="0" fontId="5" fillId="0" borderId="0" xfId="0" applyFont="1"/>
    <xf numFmtId="0" fontId="0" fillId="0" borderId="2" xfId="1" applyNumberFormat="1" applyFont="1" applyBorder="1"/>
    <xf numFmtId="0" fontId="3" fillId="0" borderId="1" xfId="0" applyFont="1" applyBorder="1"/>
    <xf numFmtId="0" fontId="0" fillId="0" borderId="0" xfId="1" applyNumberFormat="1" applyFont="1" applyBorder="1"/>
    <xf numFmtId="0" fontId="6" fillId="3" borderId="0" xfId="1" applyNumberFormat="1" applyFont="1" applyFill="1"/>
    <xf numFmtId="0" fontId="7" fillId="3" borderId="0" xfId="0" quotePrefix="1" applyFont="1" applyFill="1"/>
    <xf numFmtId="0" fontId="0" fillId="4" borderId="0" xfId="1" applyNumberFormat="1" applyFont="1" applyFill="1"/>
    <xf numFmtId="0" fontId="2" fillId="0" borderId="0" xfId="0" applyFont="1"/>
    <xf numFmtId="164" fontId="0" fillId="4" borderId="0" xfId="1" applyNumberFormat="1" applyFont="1" applyFill="1"/>
    <xf numFmtId="164" fontId="0" fillId="0" borderId="0" xfId="1" applyNumberFormat="1" applyFont="1"/>
    <xf numFmtId="164" fontId="9" fillId="0" borderId="0" xfId="1" applyNumberFormat="1" applyFont="1"/>
    <xf numFmtId="0" fontId="3" fillId="3" borderId="0" xfId="0" applyFont="1" applyFill="1"/>
    <xf numFmtId="0" fontId="8" fillId="3" borderId="2" xfId="1" applyNumberFormat="1" applyFont="1" applyFill="1" applyBorder="1"/>
    <xf numFmtId="0" fontId="0" fillId="3" borderId="0" xfId="0" applyFont="1" applyFill="1"/>
    <xf numFmtId="0" fontId="10" fillId="3" borderId="0" xfId="0" applyFont="1" applyFill="1"/>
    <xf numFmtId="0" fontId="11" fillId="3" borderId="0" xfId="1" applyNumberFormat="1" applyFont="1" applyFill="1"/>
    <xf numFmtId="0" fontId="12" fillId="3" borderId="2" xfId="1" applyNumberFormat="1" applyFont="1" applyFill="1" applyBorder="1"/>
    <xf numFmtId="0" fontId="10" fillId="3" borderId="2" xfId="0" applyFont="1" applyFill="1" applyBorder="1"/>
    <xf numFmtId="0" fontId="3" fillId="3" borderId="1" xfId="0" applyFont="1" applyFill="1" applyBorder="1"/>
    <xf numFmtId="0" fontId="8" fillId="3" borderId="1" xfId="1" applyNumberFormat="1" applyFont="1" applyFill="1" applyBorder="1"/>
    <xf numFmtId="0" fontId="3" fillId="0" borderId="2" xfId="0" applyFont="1" applyBorder="1"/>
    <xf numFmtId="0" fontId="0" fillId="0" borderId="2" xfId="0" applyBorder="1" applyAlignment="1">
      <alignment wrapText="1"/>
    </xf>
    <xf numFmtId="0" fontId="3" fillId="0" borderId="0" xfId="0" applyFont="1" applyAlignment="1">
      <alignment vertical="top"/>
    </xf>
    <xf numFmtId="0" fontId="3" fillId="0" borderId="0" xfId="1" applyNumberFormat="1" applyFont="1" applyAlignment="1">
      <alignment vertical="top"/>
    </xf>
    <xf numFmtId="0" fontId="3" fillId="0" borderId="0" xfId="0" applyFont="1" applyAlignment="1">
      <alignment vertical="top"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828E-A9F8-4A0E-B43A-3E870B1006B1}">
  <dimension ref="A1:C64"/>
  <sheetViews>
    <sheetView workbookViewId="0">
      <selection sqref="A1:C1"/>
    </sheetView>
  </sheetViews>
  <sheetFormatPr baseColWidth="10" defaultColWidth="8.83203125" defaultRowHeight="15" x14ac:dyDescent="0.2"/>
  <cols>
    <col min="1" max="1" width="35.33203125" customWidth="1"/>
    <col min="2" max="2" width="18.5" style="14" customWidth="1"/>
    <col min="3" max="3" width="120.1640625" style="8" customWidth="1"/>
  </cols>
  <sheetData>
    <row r="1" spans="1:3" s="3" customFormat="1" ht="66" customHeight="1" x14ac:dyDescent="0.2">
      <c r="A1" s="40" t="s">
        <v>0</v>
      </c>
      <c r="B1" s="40"/>
      <c r="C1" s="40"/>
    </row>
    <row r="2" spans="1:3" s="1" customFormat="1" ht="32" customHeight="1" x14ac:dyDescent="0.35">
      <c r="A2" s="42" t="s">
        <v>57</v>
      </c>
      <c r="B2" s="11"/>
      <c r="C2" s="5"/>
    </row>
    <row r="3" spans="1:3" s="37" customFormat="1" ht="16" x14ac:dyDescent="0.2">
      <c r="B3" s="38" t="s">
        <v>1</v>
      </c>
      <c r="C3" s="39" t="s">
        <v>2</v>
      </c>
    </row>
    <row r="4" spans="1:3" ht="21" x14ac:dyDescent="0.25">
      <c r="A4" s="4" t="s">
        <v>3</v>
      </c>
      <c r="B4" s="13"/>
      <c r="C4" s="7"/>
    </row>
    <row r="5" spans="1:3" ht="15" customHeight="1" x14ac:dyDescent="0.2">
      <c r="A5" s="3" t="s">
        <v>4</v>
      </c>
      <c r="B5" s="21">
        <v>0</v>
      </c>
      <c r="C5" s="8" t="s">
        <v>5</v>
      </c>
    </row>
    <row r="6" spans="1:3" ht="15" customHeight="1" x14ac:dyDescent="0.2">
      <c r="A6" s="3" t="s">
        <v>6</v>
      </c>
      <c r="B6" s="21">
        <v>0</v>
      </c>
      <c r="C6" s="9" t="s">
        <v>5</v>
      </c>
    </row>
    <row r="7" spans="1:3" ht="16" x14ac:dyDescent="0.2">
      <c r="A7" t="s">
        <v>7</v>
      </c>
      <c r="B7" s="21">
        <v>0</v>
      </c>
      <c r="C7" s="8" t="s">
        <v>8</v>
      </c>
    </row>
    <row r="8" spans="1:3" x14ac:dyDescent="0.2">
      <c r="A8" s="35" t="s">
        <v>9</v>
      </c>
      <c r="B8" s="16">
        <f>SUM(B5-B7)</f>
        <v>0</v>
      </c>
      <c r="C8" s="36"/>
    </row>
    <row r="10" spans="1:3" ht="21" x14ac:dyDescent="0.25">
      <c r="A10" s="4" t="s">
        <v>10</v>
      </c>
      <c r="B10" s="13"/>
      <c r="C10" s="7"/>
    </row>
    <row r="11" spans="1:3" ht="16" x14ac:dyDescent="0.2">
      <c r="A11" t="s">
        <v>11</v>
      </c>
      <c r="B11" s="21">
        <v>0</v>
      </c>
      <c r="C11" s="8" t="s">
        <v>12</v>
      </c>
    </row>
    <row r="12" spans="1:3" ht="16" x14ac:dyDescent="0.2">
      <c r="A12" t="s">
        <v>13</v>
      </c>
      <c r="B12" s="21">
        <v>0</v>
      </c>
      <c r="C12" s="8" t="s">
        <v>14</v>
      </c>
    </row>
    <row r="13" spans="1:3" ht="16" x14ac:dyDescent="0.2">
      <c r="A13" t="s">
        <v>15</v>
      </c>
      <c r="B13" s="21">
        <v>0</v>
      </c>
      <c r="C13" s="8" t="s">
        <v>16</v>
      </c>
    </row>
    <row r="14" spans="1:3" ht="16" x14ac:dyDescent="0.2">
      <c r="A14" t="s">
        <v>17</v>
      </c>
      <c r="B14" s="21">
        <v>0</v>
      </c>
      <c r="C14" s="8" t="s">
        <v>18</v>
      </c>
    </row>
    <row r="15" spans="1:3" ht="16" x14ac:dyDescent="0.2">
      <c r="A15" t="s">
        <v>19</v>
      </c>
      <c r="B15" s="21">
        <v>0</v>
      </c>
      <c r="C15" s="8" t="s">
        <v>20</v>
      </c>
    </row>
    <row r="16" spans="1:3" ht="16" x14ac:dyDescent="0.2">
      <c r="A16" t="s">
        <v>21</v>
      </c>
      <c r="B16" s="21">
        <v>0</v>
      </c>
      <c r="C16" s="8" t="s">
        <v>22</v>
      </c>
    </row>
    <row r="17" spans="1:3" ht="16" x14ac:dyDescent="0.2">
      <c r="A17" t="s">
        <v>23</v>
      </c>
      <c r="B17" s="21">
        <v>0</v>
      </c>
      <c r="C17" s="8" t="s">
        <v>24</v>
      </c>
    </row>
    <row r="18" spans="1:3" ht="21" x14ac:dyDescent="0.25">
      <c r="A18" s="4" t="s">
        <v>25</v>
      </c>
      <c r="B18" s="13"/>
      <c r="C18" s="7"/>
    </row>
    <row r="19" spans="1:3" ht="16" x14ac:dyDescent="0.2">
      <c r="A19" t="s">
        <v>11</v>
      </c>
      <c r="B19" s="21">
        <v>0</v>
      </c>
      <c r="C19" s="8" t="s">
        <v>12</v>
      </c>
    </row>
    <row r="20" spans="1:3" ht="16" x14ac:dyDescent="0.2">
      <c r="A20" t="s">
        <v>13</v>
      </c>
      <c r="B20" s="21">
        <v>0</v>
      </c>
      <c r="C20" s="8" t="s">
        <v>26</v>
      </c>
    </row>
    <row r="21" spans="1:3" ht="16" x14ac:dyDescent="0.2">
      <c r="A21" t="s">
        <v>15</v>
      </c>
      <c r="B21" s="21">
        <v>0</v>
      </c>
      <c r="C21" s="8" t="s">
        <v>16</v>
      </c>
    </row>
    <row r="22" spans="1:3" ht="16" x14ac:dyDescent="0.2">
      <c r="A22" t="s">
        <v>17</v>
      </c>
      <c r="B22" s="21">
        <v>0</v>
      </c>
      <c r="C22" s="8" t="s">
        <v>18</v>
      </c>
    </row>
    <row r="23" spans="1:3" ht="16" x14ac:dyDescent="0.2">
      <c r="A23" t="s">
        <v>19</v>
      </c>
      <c r="B23" s="21">
        <v>0</v>
      </c>
      <c r="C23" s="8" t="s">
        <v>27</v>
      </c>
    </row>
    <row r="24" spans="1:3" ht="16" x14ac:dyDescent="0.2">
      <c r="A24" t="s">
        <v>21</v>
      </c>
      <c r="B24" s="21">
        <v>0</v>
      </c>
      <c r="C24" s="8" t="s">
        <v>22</v>
      </c>
    </row>
    <row r="25" spans="1:3" ht="16" x14ac:dyDescent="0.2">
      <c r="A25" t="s">
        <v>23</v>
      </c>
      <c r="B25" s="21">
        <v>0</v>
      </c>
      <c r="C25" s="8" t="s">
        <v>24</v>
      </c>
    </row>
    <row r="26" spans="1:3" ht="21" x14ac:dyDescent="0.25">
      <c r="A26" s="4" t="s">
        <v>25</v>
      </c>
      <c r="B26" s="13"/>
      <c r="C26" s="7"/>
    </row>
    <row r="27" spans="1:3" ht="16" x14ac:dyDescent="0.2">
      <c r="A27" t="s">
        <v>11</v>
      </c>
      <c r="B27" s="21">
        <v>0</v>
      </c>
      <c r="C27" s="8" t="s">
        <v>12</v>
      </c>
    </row>
    <row r="28" spans="1:3" ht="16" x14ac:dyDescent="0.2">
      <c r="A28" t="s">
        <v>13</v>
      </c>
      <c r="B28" s="21">
        <v>0</v>
      </c>
      <c r="C28" s="8" t="s">
        <v>14</v>
      </c>
    </row>
    <row r="29" spans="1:3" ht="16" x14ac:dyDescent="0.2">
      <c r="A29" t="s">
        <v>15</v>
      </c>
      <c r="B29" s="21">
        <v>0</v>
      </c>
      <c r="C29" s="8" t="s">
        <v>16</v>
      </c>
    </row>
    <row r="30" spans="1:3" ht="16" x14ac:dyDescent="0.2">
      <c r="A30" t="s">
        <v>17</v>
      </c>
      <c r="B30" s="21">
        <v>0</v>
      </c>
      <c r="C30" s="8" t="s">
        <v>28</v>
      </c>
    </row>
    <row r="31" spans="1:3" ht="16" x14ac:dyDescent="0.2">
      <c r="A31" t="s">
        <v>19</v>
      </c>
      <c r="B31" s="21">
        <v>0</v>
      </c>
      <c r="C31" s="8" t="s">
        <v>29</v>
      </c>
    </row>
    <row r="32" spans="1:3" ht="16" x14ac:dyDescent="0.2">
      <c r="A32" t="s">
        <v>21</v>
      </c>
      <c r="B32" s="21">
        <v>0</v>
      </c>
      <c r="C32" s="8" t="s">
        <v>22</v>
      </c>
    </row>
    <row r="33" spans="1:3" x14ac:dyDescent="0.2">
      <c r="A33" t="s">
        <v>23</v>
      </c>
      <c r="B33" s="21">
        <v>0</v>
      </c>
      <c r="C33" s="15" t="s">
        <v>30</v>
      </c>
    </row>
    <row r="34" spans="1:3" x14ac:dyDescent="0.2">
      <c r="A34" s="35" t="s">
        <v>31</v>
      </c>
      <c r="B34" s="16">
        <f>SUM(B11:B33)</f>
        <v>0</v>
      </c>
      <c r="C34" s="36"/>
    </row>
    <row r="35" spans="1:3" x14ac:dyDescent="0.2">
      <c r="B35" s="18"/>
    </row>
    <row r="37" spans="1:3" ht="21" x14ac:dyDescent="0.25">
      <c r="A37" s="4" t="s">
        <v>32</v>
      </c>
      <c r="B37" s="13"/>
      <c r="C37" s="7"/>
    </row>
    <row r="38" spans="1:3" ht="16" x14ac:dyDescent="0.2">
      <c r="A38" t="s">
        <v>33</v>
      </c>
      <c r="B38" s="21">
        <v>0.1</v>
      </c>
      <c r="C38" s="8" t="s">
        <v>34</v>
      </c>
    </row>
    <row r="39" spans="1:3" ht="16" x14ac:dyDescent="0.2">
      <c r="A39" t="s">
        <v>35</v>
      </c>
      <c r="B39" s="21">
        <v>0.25</v>
      </c>
      <c r="C39" s="8" t="s">
        <v>36</v>
      </c>
    </row>
    <row r="40" spans="1:3" ht="16" x14ac:dyDescent="0.2">
      <c r="A40" t="s">
        <v>37</v>
      </c>
      <c r="B40" s="21">
        <v>0</v>
      </c>
      <c r="C40" s="8" t="s">
        <v>38</v>
      </c>
    </row>
    <row r="41" spans="1:3" ht="30.75" customHeight="1" x14ac:dyDescent="0.2">
      <c r="A41" t="s">
        <v>39</v>
      </c>
      <c r="B41" s="21">
        <v>0.1</v>
      </c>
      <c r="C41" s="8" t="s">
        <v>40</v>
      </c>
    </row>
    <row r="44" spans="1:3" ht="16" x14ac:dyDescent="0.2">
      <c r="A44" s="29" t="s">
        <v>41</v>
      </c>
      <c r="B44" s="30"/>
    </row>
    <row r="45" spans="1:3" x14ac:dyDescent="0.2">
      <c r="A45" s="28" t="s">
        <v>3</v>
      </c>
      <c r="B45" s="19">
        <f>B8</f>
        <v>0</v>
      </c>
    </row>
    <row r="46" spans="1:3" x14ac:dyDescent="0.2">
      <c r="A46" s="28" t="s">
        <v>42</v>
      </c>
      <c r="B46" s="19">
        <f>B34</f>
        <v>0</v>
      </c>
    </row>
    <row r="47" spans="1:3" x14ac:dyDescent="0.2">
      <c r="A47" s="28" t="s">
        <v>43</v>
      </c>
      <c r="B47" s="19">
        <f>SUM(B45+B46)*B38</f>
        <v>0</v>
      </c>
    </row>
    <row r="48" spans="1:3" x14ac:dyDescent="0.2">
      <c r="A48" s="28" t="s">
        <v>35</v>
      </c>
      <c r="B48" s="20">
        <f>SUM(B45+B46)*B39</f>
        <v>0</v>
      </c>
    </row>
    <row r="49" spans="1:3" x14ac:dyDescent="0.2">
      <c r="A49" s="28" t="s">
        <v>44</v>
      </c>
      <c r="B49" s="20">
        <f>B46*B40</f>
        <v>0</v>
      </c>
    </row>
    <row r="50" spans="1:3" x14ac:dyDescent="0.2">
      <c r="A50" s="33" t="s">
        <v>1</v>
      </c>
      <c r="B50" s="34">
        <f>SUM(B45:B49)</f>
        <v>0</v>
      </c>
    </row>
    <row r="51" spans="1:3" ht="16" x14ac:dyDescent="0.2">
      <c r="A51" s="32" t="s">
        <v>45</v>
      </c>
      <c r="B51" s="31">
        <f>B50*(1+B41)</f>
        <v>0</v>
      </c>
      <c r="C51" s="8" t="s">
        <v>46</v>
      </c>
    </row>
    <row r="53" spans="1:3" ht="16" x14ac:dyDescent="0.2">
      <c r="A53" t="s">
        <v>47</v>
      </c>
      <c r="B53" s="23">
        <v>145</v>
      </c>
      <c r="C53" s="8" t="s">
        <v>48</v>
      </c>
    </row>
    <row r="54" spans="1:3" ht="16" x14ac:dyDescent="0.2">
      <c r="A54" t="s">
        <v>49</v>
      </c>
      <c r="B54" s="24">
        <f>B53*36</f>
        <v>5220</v>
      </c>
      <c r="C54" s="8" t="s">
        <v>50</v>
      </c>
    </row>
    <row r="55" spans="1:3" x14ac:dyDescent="0.2">
      <c r="B55" s="24"/>
    </row>
    <row r="56" spans="1:3" ht="33" x14ac:dyDescent="0.25">
      <c r="A56" s="22" t="s">
        <v>51</v>
      </c>
      <c r="B56" s="25">
        <f>B51*B54</f>
        <v>0</v>
      </c>
      <c r="C56" s="6" t="s">
        <v>52</v>
      </c>
    </row>
    <row r="64" spans="1:3" ht="26" x14ac:dyDescent="0.3">
      <c r="A64" s="1" t="s">
        <v>58</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4"/>
  <sheetViews>
    <sheetView tabSelected="1" workbookViewId="0">
      <selection activeCell="F54" sqref="F54"/>
    </sheetView>
  </sheetViews>
  <sheetFormatPr baseColWidth="10" defaultColWidth="8.83203125" defaultRowHeight="15" x14ac:dyDescent="0.2"/>
  <cols>
    <col min="1" max="1" width="35.33203125" customWidth="1"/>
    <col min="2" max="2" width="18.5" style="14" customWidth="1"/>
    <col min="3" max="3" width="96.5" style="8" customWidth="1"/>
  </cols>
  <sheetData>
    <row r="1" spans="1:3" s="1" customFormat="1" ht="48" customHeight="1" x14ac:dyDescent="0.3">
      <c r="A1" s="41" t="s">
        <v>53</v>
      </c>
      <c r="B1" s="41"/>
      <c r="C1" s="41"/>
    </row>
    <row r="2" spans="1:3" s="1" customFormat="1" ht="32" customHeight="1" x14ac:dyDescent="0.35">
      <c r="A2" s="42" t="s">
        <v>57</v>
      </c>
      <c r="B2" s="11"/>
      <c r="C2" s="5"/>
    </row>
    <row r="3" spans="1:3" s="2" customFormat="1" ht="16" x14ac:dyDescent="0.2">
      <c r="B3" s="12" t="s">
        <v>1</v>
      </c>
      <c r="C3" s="6" t="s">
        <v>2</v>
      </c>
    </row>
    <row r="4" spans="1:3" ht="21" x14ac:dyDescent="0.25">
      <c r="A4" s="4" t="s">
        <v>3</v>
      </c>
      <c r="B4" s="13"/>
      <c r="C4" s="7"/>
    </row>
    <row r="5" spans="1:3" ht="15" customHeight="1" x14ac:dyDescent="0.2">
      <c r="A5" s="3" t="s">
        <v>4</v>
      </c>
      <c r="B5" s="21">
        <v>0</v>
      </c>
      <c r="C5" s="8" t="s">
        <v>5</v>
      </c>
    </row>
    <row r="6" spans="1:3" ht="15" customHeight="1" x14ac:dyDescent="0.2">
      <c r="A6" s="3" t="s">
        <v>6</v>
      </c>
      <c r="B6" s="21">
        <v>0</v>
      </c>
      <c r="C6" s="9" t="s">
        <v>5</v>
      </c>
    </row>
    <row r="7" spans="1:3" ht="16" x14ac:dyDescent="0.2">
      <c r="A7" t="s">
        <v>7</v>
      </c>
      <c r="B7" s="21">
        <v>0</v>
      </c>
      <c r="C7" s="8" t="s">
        <v>8</v>
      </c>
    </row>
    <row r="8" spans="1:3" x14ac:dyDescent="0.2">
      <c r="A8" s="2" t="s">
        <v>9</v>
      </c>
      <c r="B8" s="16">
        <f>SUM(B5-B7)</f>
        <v>0</v>
      </c>
    </row>
    <row r="10" spans="1:3" ht="21" x14ac:dyDescent="0.25">
      <c r="A10" s="4" t="s">
        <v>10</v>
      </c>
      <c r="B10" s="13"/>
      <c r="C10" s="7"/>
    </row>
    <row r="11" spans="1:3" ht="16" x14ac:dyDescent="0.2">
      <c r="A11" t="s">
        <v>11</v>
      </c>
      <c r="B11" s="21">
        <v>1</v>
      </c>
      <c r="C11" s="8" t="s">
        <v>12</v>
      </c>
    </row>
    <row r="12" spans="1:3" ht="16" x14ac:dyDescent="0.2">
      <c r="A12" t="s">
        <v>13</v>
      </c>
      <c r="B12" s="21">
        <v>2</v>
      </c>
      <c r="C12" s="8" t="s">
        <v>14</v>
      </c>
    </row>
    <row r="13" spans="1:3" ht="16" x14ac:dyDescent="0.2">
      <c r="A13" t="s">
        <v>15</v>
      </c>
      <c r="B13" s="21">
        <v>1</v>
      </c>
      <c r="C13" s="8" t="s">
        <v>16</v>
      </c>
    </row>
    <row r="14" spans="1:3" ht="16" x14ac:dyDescent="0.2">
      <c r="A14" t="s">
        <v>17</v>
      </c>
      <c r="B14" s="21">
        <v>1</v>
      </c>
      <c r="C14" s="8" t="s">
        <v>18</v>
      </c>
    </row>
    <row r="15" spans="1:3" ht="16" x14ac:dyDescent="0.2">
      <c r="A15" t="s">
        <v>19</v>
      </c>
      <c r="B15" s="21">
        <v>1</v>
      </c>
      <c r="C15" s="8" t="s">
        <v>20</v>
      </c>
    </row>
    <row r="16" spans="1:3" ht="16" x14ac:dyDescent="0.2">
      <c r="A16" t="s">
        <v>21</v>
      </c>
      <c r="B16" s="21">
        <v>2</v>
      </c>
      <c r="C16" s="8" t="s">
        <v>22</v>
      </c>
    </row>
    <row r="17" spans="1:3" ht="16" x14ac:dyDescent="0.2">
      <c r="A17" t="s">
        <v>23</v>
      </c>
      <c r="B17" s="21">
        <v>8</v>
      </c>
      <c r="C17" s="8" t="s">
        <v>24</v>
      </c>
    </row>
    <row r="18" spans="1:3" ht="21" x14ac:dyDescent="0.25">
      <c r="A18" s="4" t="s">
        <v>25</v>
      </c>
      <c r="B18" s="13"/>
      <c r="C18" s="7"/>
    </row>
    <row r="19" spans="1:3" ht="16" x14ac:dyDescent="0.2">
      <c r="A19" t="s">
        <v>11</v>
      </c>
      <c r="B19" s="21">
        <v>0</v>
      </c>
      <c r="C19" s="8" t="s">
        <v>12</v>
      </c>
    </row>
    <row r="20" spans="1:3" ht="16" x14ac:dyDescent="0.2">
      <c r="A20" t="s">
        <v>13</v>
      </c>
      <c r="B20" s="21">
        <v>0</v>
      </c>
      <c r="C20" s="8" t="s">
        <v>26</v>
      </c>
    </row>
    <row r="21" spans="1:3" ht="16" x14ac:dyDescent="0.2">
      <c r="A21" t="s">
        <v>15</v>
      </c>
      <c r="B21" s="21">
        <v>0</v>
      </c>
      <c r="C21" s="8" t="s">
        <v>16</v>
      </c>
    </row>
    <row r="22" spans="1:3" ht="16" x14ac:dyDescent="0.2">
      <c r="A22" t="s">
        <v>17</v>
      </c>
      <c r="B22" s="21">
        <v>0</v>
      </c>
      <c r="C22" s="8" t="s">
        <v>18</v>
      </c>
    </row>
    <row r="23" spans="1:3" ht="16" x14ac:dyDescent="0.2">
      <c r="A23" t="s">
        <v>19</v>
      </c>
      <c r="B23" s="21">
        <v>0</v>
      </c>
      <c r="C23" s="8" t="s">
        <v>27</v>
      </c>
    </row>
    <row r="24" spans="1:3" ht="16" x14ac:dyDescent="0.2">
      <c r="A24" t="s">
        <v>21</v>
      </c>
      <c r="B24" s="21">
        <v>0</v>
      </c>
      <c r="C24" s="8" t="s">
        <v>22</v>
      </c>
    </row>
    <row r="25" spans="1:3" ht="16" x14ac:dyDescent="0.2">
      <c r="A25" t="s">
        <v>23</v>
      </c>
      <c r="B25" s="21">
        <v>0</v>
      </c>
      <c r="C25" s="8" t="s">
        <v>24</v>
      </c>
    </row>
    <row r="26" spans="1:3" ht="21" x14ac:dyDescent="0.25">
      <c r="A26" s="4" t="s">
        <v>25</v>
      </c>
      <c r="B26" s="13"/>
      <c r="C26" s="7"/>
    </row>
    <row r="27" spans="1:3" ht="16" x14ac:dyDescent="0.2">
      <c r="A27" t="s">
        <v>11</v>
      </c>
      <c r="B27" s="21">
        <v>1</v>
      </c>
      <c r="C27" s="8" t="s">
        <v>12</v>
      </c>
    </row>
    <row r="28" spans="1:3" ht="16" x14ac:dyDescent="0.2">
      <c r="A28" t="s">
        <v>13</v>
      </c>
      <c r="B28" s="21">
        <v>2</v>
      </c>
      <c r="C28" s="8" t="s">
        <v>14</v>
      </c>
    </row>
    <row r="29" spans="1:3" ht="16" x14ac:dyDescent="0.2">
      <c r="A29" t="s">
        <v>15</v>
      </c>
      <c r="B29" s="21">
        <v>1</v>
      </c>
      <c r="C29" s="8" t="s">
        <v>16</v>
      </c>
    </row>
    <row r="30" spans="1:3" ht="16" x14ac:dyDescent="0.2">
      <c r="A30" t="s">
        <v>17</v>
      </c>
      <c r="B30" s="21">
        <v>1</v>
      </c>
      <c r="C30" s="8" t="s">
        <v>28</v>
      </c>
    </row>
    <row r="31" spans="1:3" ht="16" x14ac:dyDescent="0.2">
      <c r="A31" t="s">
        <v>19</v>
      </c>
      <c r="B31" s="21">
        <v>1</v>
      </c>
      <c r="C31" s="8" t="s">
        <v>29</v>
      </c>
    </row>
    <row r="32" spans="1:3" ht="16" x14ac:dyDescent="0.2">
      <c r="A32" t="s">
        <v>21</v>
      </c>
      <c r="B32" s="21">
        <v>2</v>
      </c>
      <c r="C32" s="8" t="s">
        <v>22</v>
      </c>
    </row>
    <row r="33" spans="1:3" x14ac:dyDescent="0.2">
      <c r="A33" t="s">
        <v>23</v>
      </c>
      <c r="B33" s="21">
        <v>10</v>
      </c>
      <c r="C33" s="15" t="s">
        <v>30</v>
      </c>
    </row>
    <row r="34" spans="1:3" x14ac:dyDescent="0.2">
      <c r="A34" s="17" t="s">
        <v>54</v>
      </c>
      <c r="B34" s="16">
        <f>SUM(B11:B33)</f>
        <v>34</v>
      </c>
      <c r="C34" s="10"/>
    </row>
    <row r="35" spans="1:3" x14ac:dyDescent="0.2">
      <c r="B35" s="18"/>
    </row>
    <row r="37" spans="1:3" ht="21" x14ac:dyDescent="0.25">
      <c r="A37" s="4" t="s">
        <v>32</v>
      </c>
      <c r="B37" s="13"/>
      <c r="C37" s="7"/>
    </row>
    <row r="38" spans="1:3" ht="16" x14ac:dyDescent="0.2">
      <c r="A38" t="s">
        <v>33</v>
      </c>
      <c r="B38" s="21">
        <v>0.1</v>
      </c>
      <c r="C38" s="8" t="s">
        <v>34</v>
      </c>
    </row>
    <row r="39" spans="1:3" ht="16" x14ac:dyDescent="0.2">
      <c r="A39" t="s">
        <v>35</v>
      </c>
      <c r="B39" s="21">
        <v>0.25</v>
      </c>
      <c r="C39" s="8" t="s">
        <v>36</v>
      </c>
    </row>
    <row r="40" spans="1:3" ht="16" x14ac:dyDescent="0.2">
      <c r="A40" t="s">
        <v>37</v>
      </c>
      <c r="B40" s="21">
        <v>0</v>
      </c>
      <c r="C40" s="8" t="s">
        <v>38</v>
      </c>
    </row>
    <row r="41" spans="1:3" ht="32" x14ac:dyDescent="0.2">
      <c r="A41" t="s">
        <v>39</v>
      </c>
      <c r="B41" s="21">
        <v>0.1</v>
      </c>
      <c r="C41" s="8" t="s">
        <v>55</v>
      </c>
    </row>
    <row r="44" spans="1:3" ht="16" x14ac:dyDescent="0.2">
      <c r="A44" s="29" t="s">
        <v>41</v>
      </c>
      <c r="B44" s="30"/>
    </row>
    <row r="45" spans="1:3" x14ac:dyDescent="0.2">
      <c r="A45" s="28" t="s">
        <v>3</v>
      </c>
      <c r="B45" s="19">
        <f>B8</f>
        <v>0</v>
      </c>
    </row>
    <row r="46" spans="1:3" x14ac:dyDescent="0.2">
      <c r="A46" s="28" t="s">
        <v>42</v>
      </c>
      <c r="B46" s="19">
        <f>B34</f>
        <v>34</v>
      </c>
    </row>
    <row r="47" spans="1:3" x14ac:dyDescent="0.2">
      <c r="A47" s="28" t="s">
        <v>43</v>
      </c>
      <c r="B47" s="19">
        <f>SUM(B45+B46)*B38</f>
        <v>3.4000000000000004</v>
      </c>
    </row>
    <row r="48" spans="1:3" x14ac:dyDescent="0.2">
      <c r="A48" s="28" t="s">
        <v>35</v>
      </c>
      <c r="B48" s="20">
        <f>SUM(B45+B46)*B39</f>
        <v>8.5</v>
      </c>
    </row>
    <row r="49" spans="1:3" x14ac:dyDescent="0.2">
      <c r="A49" s="28" t="s">
        <v>44</v>
      </c>
      <c r="B49" s="20">
        <f>B46*B40</f>
        <v>0</v>
      </c>
    </row>
    <row r="50" spans="1:3" x14ac:dyDescent="0.2">
      <c r="A50" s="26" t="s">
        <v>56</v>
      </c>
      <c r="B50" s="27">
        <f>SUM(B45:B49)</f>
        <v>45.9</v>
      </c>
    </row>
    <row r="51" spans="1:3" ht="16" x14ac:dyDescent="0.2">
      <c r="A51" s="29" t="s">
        <v>45</v>
      </c>
      <c r="B51" s="31">
        <f>B50*(1+B41)</f>
        <v>50.49</v>
      </c>
    </row>
    <row r="53" spans="1:3" ht="16" x14ac:dyDescent="0.2">
      <c r="A53" t="s">
        <v>47</v>
      </c>
      <c r="B53" s="23">
        <v>145</v>
      </c>
      <c r="C53" s="8" t="s">
        <v>48</v>
      </c>
    </row>
    <row r="54" spans="1:3" ht="16" x14ac:dyDescent="0.2">
      <c r="A54" t="s">
        <v>49</v>
      </c>
      <c r="B54" s="24">
        <f>B53*36</f>
        <v>5220</v>
      </c>
      <c r="C54" s="8" t="s">
        <v>50</v>
      </c>
    </row>
    <row r="55" spans="1:3" x14ac:dyDescent="0.2">
      <c r="B55" s="24"/>
    </row>
    <row r="56" spans="1:3" ht="21" x14ac:dyDescent="0.25">
      <c r="A56" s="22" t="s">
        <v>51</v>
      </c>
      <c r="B56" s="25">
        <f>B51*B54</f>
        <v>263557.8</v>
      </c>
    </row>
    <row r="64" spans="1:3" ht="26" x14ac:dyDescent="0.3">
      <c r="A64" s="1" t="s">
        <v>58</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Calcs</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Steve Jovanelly</cp:lastModifiedBy>
  <cp:revision/>
  <dcterms:created xsi:type="dcterms:W3CDTF">2020-11-13T01:19:24Z</dcterms:created>
  <dcterms:modified xsi:type="dcterms:W3CDTF">2020-11-19T22:58:34Z</dcterms:modified>
  <cp:category/>
  <cp:contentStatus/>
</cp:coreProperties>
</file>